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'Лист1'!$A$1:$H$18</definedName>
  </definedNames>
  <calcPr fullCalcOnLoad="1"/>
</workbook>
</file>

<file path=xl/sharedStrings.xml><?xml version="1.0" encoding="utf-8"?>
<sst xmlns="http://schemas.openxmlformats.org/spreadsheetml/2006/main" count="14" uniqueCount="13">
  <si>
    <t>№</t>
  </si>
  <si>
    <t>№ Сметы</t>
  </si>
  <si>
    <t>Наименование  сметы</t>
  </si>
  <si>
    <t>З/ПЛАТА</t>
  </si>
  <si>
    <t>МАШИНА</t>
  </si>
  <si>
    <t>МАТЕРИАЛ</t>
  </si>
  <si>
    <t>ОБЪЕКТНАЯ СМЕТА</t>
  </si>
  <si>
    <t>ИТОГО</t>
  </si>
  <si>
    <t>ИТОГО ПО ОБЪЕКТУ</t>
  </si>
  <si>
    <t>ОБОРУДО-ВАНИЕ</t>
  </si>
  <si>
    <t>Транспортные расходы на материалов-5%</t>
  </si>
  <si>
    <t>МИЛЛИЙ БАНК  БИНОСИ ТЕРМИЗ БУЛИМИ КУМКУРГОН ФИЛИАЛИ ТУСИҚ ДЕВОРИНИ ТАЪМИРЛАШ.</t>
  </si>
  <si>
    <t>ГЛУХОЕ ОГРАЖДЕНИЕ 83ПМ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</si>
</sst>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сўм&quot;;\-#,##0\ &quot;сўм&quot;"/>
    <numFmt numFmtId="173" formatCode="#,##0\ &quot;сўм&quot;;[Red]\-#,##0\ &quot;сўм&quot;"/>
    <numFmt numFmtId="174" formatCode="#,##0.00\ &quot;сўм&quot;;\-#,##0.00\ &quot;сўм&quot;"/>
    <numFmt numFmtId="175" formatCode="#,##0.00\ &quot;сўм&quot;;[Red]\-#,##0.00\ &quot;сўм&quot;"/>
    <numFmt numFmtId="176" formatCode="_-* #,##0\ &quot;сўм&quot;_-;\-* #,##0\ &quot;сўм&quot;_-;_-* &quot;-&quot;\ &quot;сўм&quot;_-;_-@_-"/>
    <numFmt numFmtId="177" formatCode="_-* #,##0\ _с_ў_м_-;\-* #,##0\ _с_ў_м_-;_-* &quot;-&quot;\ _с_ў_м_-;_-@_-"/>
    <numFmt numFmtId="178" formatCode="_-* #,##0.00\ &quot;сўм&quot;_-;\-* #,##0.00\ &quot;сўм&quot;_-;_-* &quot;-&quot;??\ &quot;сўм&quot;_-;_-@_-"/>
    <numFmt numFmtId="179" formatCode="_-* #,##0.00\ _с_ў_м_-;\-* #,##0.00\ _с_ў_м_-;_-* &quot;-&quot;??\ _с_ў_м_-;_-@_-"/>
    <numFmt numFmtId="180" formatCode="#,##0\ &quot;su'm&quot;;\-#,##0\ &quot;su'm&quot;"/>
    <numFmt numFmtId="181" formatCode="#,##0\ &quot;su'm&quot;;[Red]\-#,##0\ &quot;su'm&quot;"/>
    <numFmt numFmtId="182" formatCode="#,##0.00\ &quot;su'm&quot;;\-#,##0.00\ &quot;su'm&quot;"/>
    <numFmt numFmtId="183" formatCode="#,##0.00\ &quot;su'm&quot;;[Red]\-#,##0.00\ &quot;su'm&quot;"/>
    <numFmt numFmtId="184" formatCode="_-* #,##0\ &quot;su'm&quot;_-;\-* #,##0\ &quot;su'm&quot;_-;_-* &quot;-&quot;\ &quot;su'm&quot;_-;_-@_-"/>
    <numFmt numFmtId="185" formatCode="_-* #,##0\ _s_u_'_m_-;\-* #,##0\ _s_u_'_m_-;_-* &quot;-&quot;\ _s_u_'_m_-;_-@_-"/>
    <numFmt numFmtId="186" formatCode="_-* #,##0.00\ &quot;su'm&quot;_-;\-* #,##0.00\ &quot;su'm&quot;_-;_-* &quot;-&quot;??\ &quot;su'm&quot;_-;_-@_-"/>
    <numFmt numFmtId="187" formatCode="_-* #,##0.00\ _s_u_'_m_-;\-* #,##0.00\ _s_u_'_m_-;_-* &quot;-&quot;??\ _s_u_'_m_-;_-@_-"/>
    <numFmt numFmtId="188" formatCode="0.00000"/>
    <numFmt numFmtId="189" formatCode="0.0000"/>
    <numFmt numFmtId="190" formatCode="0.000"/>
    <numFmt numFmtId="191" formatCode="0.0"/>
    <numFmt numFmtId="192" formatCode="#,##0.000"/>
    <numFmt numFmtId="193" formatCode="#,##0.0"/>
  </numFmts>
  <fonts count="51">
    <font>
      <sz val="10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4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4"/>
      <name val="Garamond"/>
      <family val="1"/>
    </font>
    <font>
      <b/>
      <i/>
      <u val="single"/>
      <sz val="14"/>
      <name val="Garamond"/>
      <family val="1"/>
    </font>
    <font>
      <b/>
      <u val="single"/>
      <sz val="14"/>
      <name val="Garamond"/>
      <family val="1"/>
    </font>
    <font>
      <sz val="14"/>
      <name val="Garamond"/>
      <family val="1"/>
    </font>
    <font>
      <b/>
      <i/>
      <sz val="14"/>
      <name val="Garamond"/>
      <family val="1"/>
    </font>
    <font>
      <b/>
      <sz val="16"/>
      <name val="Garamond"/>
      <family val="1"/>
    </font>
    <font>
      <sz val="12"/>
      <name val="Garamond"/>
      <family val="1"/>
    </font>
    <font>
      <b/>
      <i/>
      <u val="single"/>
      <sz val="13"/>
      <name val="Garamond"/>
      <family val="1"/>
    </font>
    <font>
      <b/>
      <sz val="13"/>
      <name val="Garamond"/>
      <family val="1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33" borderId="1" applyNumberFormat="0" applyAlignment="0" applyProtection="0"/>
    <xf numFmtId="0" fontId="36" fillId="33" borderId="1" applyNumberFormat="0" applyAlignment="0" applyProtection="0"/>
    <xf numFmtId="0" fontId="36" fillId="33" borderId="1" applyNumberFormat="0" applyAlignment="0" applyProtection="0"/>
    <xf numFmtId="0" fontId="36" fillId="33" borderId="1" applyNumberFormat="0" applyAlignment="0" applyProtection="0"/>
    <xf numFmtId="0" fontId="36" fillId="33" borderId="1" applyNumberFormat="0" applyAlignment="0" applyProtection="0"/>
    <xf numFmtId="0" fontId="36" fillId="33" borderId="1" applyNumberFormat="0" applyAlignment="0" applyProtection="0"/>
    <xf numFmtId="0" fontId="36" fillId="33" borderId="1" applyNumberFormat="0" applyAlignment="0" applyProtection="0"/>
    <xf numFmtId="0" fontId="36" fillId="33" borderId="1" applyNumberFormat="0" applyAlignment="0" applyProtection="0"/>
    <xf numFmtId="0" fontId="36" fillId="33" borderId="1" applyNumberFormat="0" applyAlignment="0" applyProtection="0"/>
    <xf numFmtId="0" fontId="36" fillId="33" borderId="1" applyNumberFormat="0" applyAlignment="0" applyProtection="0"/>
    <xf numFmtId="0" fontId="37" fillId="34" borderId="2" applyNumberFormat="0" applyAlignment="0" applyProtection="0"/>
    <xf numFmtId="0" fontId="37" fillId="34" borderId="2" applyNumberFormat="0" applyAlignment="0" applyProtection="0"/>
    <xf numFmtId="0" fontId="37" fillId="34" borderId="2" applyNumberFormat="0" applyAlignment="0" applyProtection="0"/>
    <xf numFmtId="0" fontId="37" fillId="34" borderId="2" applyNumberFormat="0" applyAlignment="0" applyProtection="0"/>
    <xf numFmtId="0" fontId="37" fillId="34" borderId="2" applyNumberFormat="0" applyAlignment="0" applyProtection="0"/>
    <xf numFmtId="0" fontId="37" fillId="34" borderId="2" applyNumberFormat="0" applyAlignment="0" applyProtection="0"/>
    <xf numFmtId="0" fontId="37" fillId="34" borderId="2" applyNumberFormat="0" applyAlignment="0" applyProtection="0"/>
    <xf numFmtId="0" fontId="37" fillId="34" borderId="2" applyNumberFormat="0" applyAlignment="0" applyProtection="0"/>
    <xf numFmtId="0" fontId="37" fillId="34" borderId="2" applyNumberFormat="0" applyAlignment="0" applyProtection="0"/>
    <xf numFmtId="0" fontId="37" fillId="34" borderId="2" applyNumberFormat="0" applyAlignment="0" applyProtection="0"/>
    <xf numFmtId="0" fontId="38" fillId="34" borderId="1" applyNumberFormat="0" applyAlignment="0" applyProtection="0"/>
    <xf numFmtId="0" fontId="38" fillId="34" borderId="1" applyNumberFormat="0" applyAlignment="0" applyProtection="0"/>
    <xf numFmtId="0" fontId="38" fillId="34" borderId="1" applyNumberFormat="0" applyAlignment="0" applyProtection="0"/>
    <xf numFmtId="0" fontId="38" fillId="34" borderId="1" applyNumberFormat="0" applyAlignment="0" applyProtection="0"/>
    <xf numFmtId="0" fontId="38" fillId="34" borderId="1" applyNumberFormat="0" applyAlignment="0" applyProtection="0"/>
    <xf numFmtId="0" fontId="38" fillId="34" borderId="1" applyNumberFormat="0" applyAlignment="0" applyProtection="0"/>
    <xf numFmtId="0" fontId="38" fillId="34" borderId="1" applyNumberFormat="0" applyAlignment="0" applyProtection="0"/>
    <xf numFmtId="0" fontId="38" fillId="34" borderId="1" applyNumberFormat="0" applyAlignment="0" applyProtection="0"/>
    <xf numFmtId="0" fontId="38" fillId="34" borderId="1" applyNumberFormat="0" applyAlignment="0" applyProtection="0"/>
    <xf numFmtId="0" fontId="38" fillId="3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35" borderId="7" applyNumberFormat="0" applyAlignment="0" applyProtection="0"/>
    <xf numFmtId="0" fontId="43" fillId="35" borderId="7" applyNumberFormat="0" applyAlignment="0" applyProtection="0"/>
    <xf numFmtId="0" fontId="43" fillId="35" borderId="7" applyNumberFormat="0" applyAlignment="0" applyProtection="0"/>
    <xf numFmtId="0" fontId="43" fillId="35" borderId="7" applyNumberFormat="0" applyAlignment="0" applyProtection="0"/>
    <xf numFmtId="0" fontId="43" fillId="35" borderId="7" applyNumberFormat="0" applyAlignment="0" applyProtection="0"/>
    <xf numFmtId="0" fontId="43" fillId="35" borderId="7" applyNumberFormat="0" applyAlignment="0" applyProtection="0"/>
    <xf numFmtId="0" fontId="43" fillId="35" borderId="7" applyNumberFormat="0" applyAlignment="0" applyProtection="0"/>
    <xf numFmtId="0" fontId="43" fillId="35" borderId="7" applyNumberFormat="0" applyAlignment="0" applyProtection="0"/>
    <xf numFmtId="0" fontId="43" fillId="35" borderId="7" applyNumberFormat="0" applyAlignment="0" applyProtection="0"/>
    <xf numFmtId="0" fontId="43" fillId="35" borderId="7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34" fillId="38" borderId="8" applyNumberFormat="0" applyFont="0" applyAlignment="0" applyProtection="0"/>
    <xf numFmtId="0" fontId="34" fillId="38" borderId="8" applyNumberFormat="0" applyFont="0" applyAlignment="0" applyProtection="0"/>
    <xf numFmtId="0" fontId="34" fillId="38" borderId="8" applyNumberFormat="0" applyFont="0" applyAlignment="0" applyProtection="0"/>
    <xf numFmtId="0" fontId="34" fillId="38" borderId="8" applyNumberFormat="0" applyFont="0" applyAlignment="0" applyProtection="0"/>
    <xf numFmtId="0" fontId="34" fillId="38" borderId="8" applyNumberFormat="0" applyFont="0" applyAlignment="0" applyProtection="0"/>
    <xf numFmtId="0" fontId="34" fillId="38" borderId="8" applyNumberFormat="0" applyFont="0" applyAlignment="0" applyProtection="0"/>
    <xf numFmtId="0" fontId="34" fillId="38" borderId="8" applyNumberFormat="0" applyFont="0" applyAlignment="0" applyProtection="0"/>
    <xf numFmtId="0" fontId="34" fillId="38" borderId="8" applyNumberFormat="0" applyFont="0" applyAlignment="0" applyProtection="0"/>
    <xf numFmtId="0" fontId="34" fillId="38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4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192" fontId="10" fillId="0" borderId="10" xfId="0" applyNumberFormat="1" applyFont="1" applyBorder="1" applyAlignment="1">
      <alignment horizontal="center" vertical="center" wrapText="1"/>
    </xf>
    <xf numFmtId="192" fontId="10" fillId="0" borderId="10" xfId="0" applyNumberFormat="1" applyFont="1" applyBorder="1" applyAlignment="1">
      <alignment vertical="center" wrapText="1"/>
    </xf>
    <xf numFmtId="192" fontId="7" fillId="41" borderId="10" xfId="0" applyNumberFormat="1" applyFont="1" applyFill="1" applyBorder="1" applyAlignment="1">
      <alignment horizontal="center" vertical="center" wrapText="1"/>
    </xf>
    <xf numFmtId="192" fontId="10" fillId="41" borderId="10" xfId="0" applyNumberFormat="1" applyFont="1" applyFill="1" applyBorder="1" applyAlignment="1">
      <alignment horizontal="center" vertical="center" wrapText="1"/>
    </xf>
    <xf numFmtId="192" fontId="7" fillId="6" borderId="10" xfId="0" applyNumberFormat="1" applyFont="1" applyFill="1" applyBorder="1" applyAlignment="1">
      <alignment horizontal="center" vertical="center" wrapText="1"/>
    </xf>
    <xf numFmtId="192" fontId="7" fillId="0" borderId="10" xfId="0" applyNumberFormat="1" applyFont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192" fontId="11" fillId="41" borderId="10" xfId="0" applyNumberFormat="1" applyFont="1" applyFill="1" applyBorder="1" applyAlignment="1">
      <alignment horizontal="center" vertical="center" wrapText="1"/>
    </xf>
    <xf numFmtId="192" fontId="1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92" fontId="11" fillId="42" borderId="10" xfId="0" applyNumberFormat="1" applyFont="1" applyFill="1" applyBorder="1" applyAlignment="1">
      <alignment horizontal="center" vertical="center" wrapText="1"/>
    </xf>
    <xf numFmtId="192" fontId="11" fillId="6" borderId="11" xfId="0" applyNumberFormat="1" applyFont="1" applyFill="1" applyBorder="1" applyAlignment="1">
      <alignment horizontal="center" vertical="center" wrapText="1"/>
    </xf>
    <xf numFmtId="192" fontId="11" fillId="6" borderId="12" xfId="0" applyNumberFormat="1" applyFont="1" applyFill="1" applyBorder="1" applyAlignment="1">
      <alignment horizontal="center" vertical="center" wrapText="1"/>
    </xf>
    <xf numFmtId="192" fontId="11" fillId="6" borderId="13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42" borderId="11" xfId="0" applyFont="1" applyFill="1" applyBorder="1" applyAlignment="1">
      <alignment horizontal="center" vertical="center" wrapText="1"/>
    </xf>
    <xf numFmtId="0" fontId="9" fillId="42" borderId="12" xfId="0" applyFont="1" applyFill="1" applyBorder="1" applyAlignment="1">
      <alignment horizontal="center" vertical="center" wrapText="1"/>
    </xf>
    <xf numFmtId="0" fontId="9" fillId="42" borderId="13" xfId="0" applyFont="1" applyFill="1" applyBorder="1" applyAlignment="1">
      <alignment horizontal="center" vertical="center" wrapText="1"/>
    </xf>
  </cellXfs>
  <cellStyles count="427">
    <cellStyle name="Normal" xfId="0"/>
    <cellStyle name="20% -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-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-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-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-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-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Акцент1" xfId="135"/>
    <cellStyle name="60% - Акцент1 10" xfId="136"/>
    <cellStyle name="60% - Акцент1 2" xfId="137"/>
    <cellStyle name="60% - Акцент1 3" xfId="138"/>
    <cellStyle name="60% - Акцент1 4" xfId="139"/>
    <cellStyle name="60% - Акцент1 5" xfId="140"/>
    <cellStyle name="60% - Акцент1 6" xfId="141"/>
    <cellStyle name="60% - Акцент1 7" xfId="142"/>
    <cellStyle name="60% - Акцент1 8" xfId="143"/>
    <cellStyle name="60% - Акцент1 9" xfId="144"/>
    <cellStyle name="60% - Акцент2" xfId="145"/>
    <cellStyle name="60% - Акцент2 10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/>
    <cellStyle name="60% - Акцент3 10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- Акцент3 9" xfId="164"/>
    <cellStyle name="60% - Акцент4" xfId="165"/>
    <cellStyle name="60% - Акцент4 10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" xfId="175"/>
    <cellStyle name="60% - Акцент5 10" xfId="176"/>
    <cellStyle name="60% - Акцент5 2" xfId="177"/>
    <cellStyle name="60% - Акцент5 3" xfId="178"/>
    <cellStyle name="60% - Акцент5 4" xfId="179"/>
    <cellStyle name="60% - Акцент5 5" xfId="180"/>
    <cellStyle name="60% - Акцент5 6" xfId="181"/>
    <cellStyle name="60% - Акцент5 7" xfId="182"/>
    <cellStyle name="60% - Акцент5 8" xfId="183"/>
    <cellStyle name="60% - Акцент5 9" xfId="184"/>
    <cellStyle name="60% - Акцент6" xfId="185"/>
    <cellStyle name="60% - Акцент6 10" xfId="186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Акцент1" xfId="195"/>
    <cellStyle name="Акцент1 10" xfId="196"/>
    <cellStyle name="Акцент1 2" xfId="197"/>
    <cellStyle name="Акцент1 3" xfId="198"/>
    <cellStyle name="Акцент1 4" xfId="199"/>
    <cellStyle name="Акцент1 5" xfId="200"/>
    <cellStyle name="Акцент1 6" xfId="201"/>
    <cellStyle name="Акцент1 7" xfId="202"/>
    <cellStyle name="Акцент1 8" xfId="203"/>
    <cellStyle name="Акцент1 9" xfId="204"/>
    <cellStyle name="Акцент2" xfId="205"/>
    <cellStyle name="Акцент2 10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" xfId="215"/>
    <cellStyle name="Акцент3 10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10" xfId="226"/>
    <cellStyle name="Акцент4 2" xfId="227"/>
    <cellStyle name="Акцент4 3" xfId="228"/>
    <cellStyle name="Акцент4 4" xfId="229"/>
    <cellStyle name="Акцент4 5" xfId="230"/>
    <cellStyle name="Акцент4 6" xfId="231"/>
    <cellStyle name="Акцент4 7" xfId="232"/>
    <cellStyle name="Акцент4 8" xfId="233"/>
    <cellStyle name="Акцент4 9" xfId="234"/>
    <cellStyle name="Акцент5" xfId="235"/>
    <cellStyle name="Акцент5 10" xfId="236"/>
    <cellStyle name="Акцент5 2" xfId="237"/>
    <cellStyle name="Акцент5 3" xfId="238"/>
    <cellStyle name="Акцент5 4" xfId="239"/>
    <cellStyle name="Акцент5 5" xfId="240"/>
    <cellStyle name="Акцент5 6" xfId="241"/>
    <cellStyle name="Акцент5 7" xfId="242"/>
    <cellStyle name="Акцент5 8" xfId="243"/>
    <cellStyle name="Акцент5 9" xfId="244"/>
    <cellStyle name="Акцент6" xfId="245"/>
    <cellStyle name="Акцент6 10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Акцент6 7" xfId="252"/>
    <cellStyle name="Акцент6 8" xfId="253"/>
    <cellStyle name="Акцент6 9" xfId="254"/>
    <cellStyle name="Ввод " xfId="255"/>
    <cellStyle name="Ввод  10" xfId="256"/>
    <cellStyle name="Ввод  2" xfId="257"/>
    <cellStyle name="Ввод  3" xfId="258"/>
    <cellStyle name="Ввод  4" xfId="259"/>
    <cellStyle name="Ввод  5" xfId="260"/>
    <cellStyle name="Ввод  6" xfId="261"/>
    <cellStyle name="Ввод  7" xfId="262"/>
    <cellStyle name="Ввод  8" xfId="263"/>
    <cellStyle name="Ввод  9" xfId="264"/>
    <cellStyle name="Вывод" xfId="265"/>
    <cellStyle name="Вывод 10" xfId="266"/>
    <cellStyle name="Вывод 2" xfId="267"/>
    <cellStyle name="Вывод 3" xfId="268"/>
    <cellStyle name="Вывод 4" xfId="269"/>
    <cellStyle name="Вывод 5" xfId="270"/>
    <cellStyle name="Вывод 6" xfId="271"/>
    <cellStyle name="Вывод 7" xfId="272"/>
    <cellStyle name="Вывод 8" xfId="273"/>
    <cellStyle name="Вывод 9" xfId="274"/>
    <cellStyle name="Вычисление" xfId="275"/>
    <cellStyle name="Вычисление 10" xfId="276"/>
    <cellStyle name="Вычисление 2" xfId="277"/>
    <cellStyle name="Вычисление 3" xfId="278"/>
    <cellStyle name="Вычисление 4" xfId="279"/>
    <cellStyle name="Вычисление 5" xfId="280"/>
    <cellStyle name="Вычисление 6" xfId="281"/>
    <cellStyle name="Вычисление 7" xfId="282"/>
    <cellStyle name="Вычисление 8" xfId="283"/>
    <cellStyle name="Вычисление 9" xfId="284"/>
    <cellStyle name="Hyperlink" xfId="285"/>
    <cellStyle name="Currency" xfId="286"/>
    <cellStyle name="Currency [0]" xfId="287"/>
    <cellStyle name="Заголовок 1" xfId="288"/>
    <cellStyle name="Заголовок 1 10" xfId="289"/>
    <cellStyle name="Заголовок 1 2" xfId="290"/>
    <cellStyle name="Заголовок 1 3" xfId="291"/>
    <cellStyle name="Заголовок 1 4" xfId="292"/>
    <cellStyle name="Заголовок 1 5" xfId="293"/>
    <cellStyle name="Заголовок 1 6" xfId="294"/>
    <cellStyle name="Заголовок 1 7" xfId="295"/>
    <cellStyle name="Заголовок 1 8" xfId="296"/>
    <cellStyle name="Заголовок 1 9" xfId="297"/>
    <cellStyle name="Заголовок 2" xfId="298"/>
    <cellStyle name="Заголовок 2 10" xfId="299"/>
    <cellStyle name="Заголовок 2 2" xfId="300"/>
    <cellStyle name="Заголовок 2 3" xfId="301"/>
    <cellStyle name="Заголовок 2 4" xfId="302"/>
    <cellStyle name="Заголовок 2 5" xfId="303"/>
    <cellStyle name="Заголовок 2 6" xfId="304"/>
    <cellStyle name="Заголовок 2 7" xfId="305"/>
    <cellStyle name="Заголовок 2 8" xfId="306"/>
    <cellStyle name="Заголовок 2 9" xfId="307"/>
    <cellStyle name="Заголовок 3" xfId="308"/>
    <cellStyle name="Заголовок 3 10" xfId="309"/>
    <cellStyle name="Заголовок 3 2" xfId="310"/>
    <cellStyle name="Заголовок 3 3" xfId="311"/>
    <cellStyle name="Заголовок 3 4" xfId="312"/>
    <cellStyle name="Заголовок 3 5" xfId="313"/>
    <cellStyle name="Заголовок 3 6" xfId="314"/>
    <cellStyle name="Заголовок 3 7" xfId="315"/>
    <cellStyle name="Заголовок 3 8" xfId="316"/>
    <cellStyle name="Заголовок 3 9" xfId="317"/>
    <cellStyle name="Заголовок 4" xfId="318"/>
    <cellStyle name="Заголовок 4 10" xfId="319"/>
    <cellStyle name="Заголовок 4 2" xfId="320"/>
    <cellStyle name="Заголовок 4 3" xfId="321"/>
    <cellStyle name="Заголовок 4 4" xfId="322"/>
    <cellStyle name="Заголовок 4 5" xfId="323"/>
    <cellStyle name="Заголовок 4 6" xfId="324"/>
    <cellStyle name="Заголовок 4 7" xfId="325"/>
    <cellStyle name="Заголовок 4 8" xfId="326"/>
    <cellStyle name="Заголовок 4 9" xfId="327"/>
    <cellStyle name="Итог" xfId="328"/>
    <cellStyle name="Итог 10" xfId="329"/>
    <cellStyle name="Итог 2" xfId="330"/>
    <cellStyle name="Итог 3" xfId="331"/>
    <cellStyle name="Итог 4" xfId="332"/>
    <cellStyle name="Итог 5" xfId="333"/>
    <cellStyle name="Итог 6" xfId="334"/>
    <cellStyle name="Итог 7" xfId="335"/>
    <cellStyle name="Итог 8" xfId="336"/>
    <cellStyle name="Итог 9" xfId="337"/>
    <cellStyle name="Контрольная ячейка" xfId="338"/>
    <cellStyle name="Контрольная ячейка 10" xfId="339"/>
    <cellStyle name="Контрольная ячейка 2" xfId="340"/>
    <cellStyle name="Контрольная ячейка 3" xfId="341"/>
    <cellStyle name="Контрольная ячейка 4" xfId="342"/>
    <cellStyle name="Контрольная ячейка 5" xfId="343"/>
    <cellStyle name="Контрольная ячейка 6" xfId="344"/>
    <cellStyle name="Контрольная ячейка 7" xfId="345"/>
    <cellStyle name="Контрольная ячейка 8" xfId="346"/>
    <cellStyle name="Контрольная ячейка 9" xfId="347"/>
    <cellStyle name="Название" xfId="348"/>
    <cellStyle name="Название 10" xfId="349"/>
    <cellStyle name="Название 2" xfId="350"/>
    <cellStyle name="Название 3" xfId="351"/>
    <cellStyle name="Название 4" xfId="352"/>
    <cellStyle name="Название 5" xfId="353"/>
    <cellStyle name="Название 6" xfId="354"/>
    <cellStyle name="Название 7" xfId="355"/>
    <cellStyle name="Название 8" xfId="356"/>
    <cellStyle name="Название 9" xfId="357"/>
    <cellStyle name="Нейтральный" xfId="358"/>
    <cellStyle name="Нейтральный 10" xfId="359"/>
    <cellStyle name="Нейтральный 2" xfId="360"/>
    <cellStyle name="Нейтральный 3" xfId="361"/>
    <cellStyle name="Нейтральный 4" xfId="362"/>
    <cellStyle name="Нейтральный 5" xfId="363"/>
    <cellStyle name="Нейтральный 6" xfId="364"/>
    <cellStyle name="Нейтральный 7" xfId="365"/>
    <cellStyle name="Нейтральный 8" xfId="366"/>
    <cellStyle name="Нейтральный 9" xfId="367"/>
    <cellStyle name="Обычный 10" xfId="368"/>
    <cellStyle name="Обычный 2" xfId="369"/>
    <cellStyle name="Обычный 3" xfId="370"/>
    <cellStyle name="Обычный 4" xfId="371"/>
    <cellStyle name="Обычный 5" xfId="372"/>
    <cellStyle name="Обычный 6" xfId="373"/>
    <cellStyle name="Обычный 7" xfId="374"/>
    <cellStyle name="Обычный 8" xfId="375"/>
    <cellStyle name="Обычный 9" xfId="376"/>
    <cellStyle name="Followed Hyperlink" xfId="377"/>
    <cellStyle name="Плохой" xfId="378"/>
    <cellStyle name="Плохой 10" xfId="379"/>
    <cellStyle name="Плохой 2" xfId="380"/>
    <cellStyle name="Плохой 3" xfId="381"/>
    <cellStyle name="Плохой 4" xfId="382"/>
    <cellStyle name="Плохой 5" xfId="383"/>
    <cellStyle name="Плохой 6" xfId="384"/>
    <cellStyle name="Плохой 7" xfId="385"/>
    <cellStyle name="Плохой 8" xfId="386"/>
    <cellStyle name="Плохой 9" xfId="387"/>
    <cellStyle name="Пояснение" xfId="388"/>
    <cellStyle name="Пояснение 10" xfId="389"/>
    <cellStyle name="Пояснение 2" xfId="390"/>
    <cellStyle name="Пояснение 3" xfId="391"/>
    <cellStyle name="Пояснение 4" xfId="392"/>
    <cellStyle name="Пояснение 5" xfId="393"/>
    <cellStyle name="Пояснение 6" xfId="394"/>
    <cellStyle name="Пояснение 7" xfId="395"/>
    <cellStyle name="Пояснение 8" xfId="396"/>
    <cellStyle name="Пояснение 9" xfId="397"/>
    <cellStyle name="Примечание" xfId="398"/>
    <cellStyle name="Примечание 10" xfId="399"/>
    <cellStyle name="Примечание 2" xfId="400"/>
    <cellStyle name="Примечание 3" xfId="401"/>
    <cellStyle name="Примечание 4" xfId="402"/>
    <cellStyle name="Примечание 5" xfId="403"/>
    <cellStyle name="Примечание 6" xfId="404"/>
    <cellStyle name="Примечание 7" xfId="405"/>
    <cellStyle name="Примечание 8" xfId="406"/>
    <cellStyle name="Примечание 9" xfId="407"/>
    <cellStyle name="Percent" xfId="408"/>
    <cellStyle name="Связанная ячейка" xfId="409"/>
    <cellStyle name="Связанная ячейка 10" xfId="410"/>
    <cellStyle name="Связанная ячейка 2" xfId="411"/>
    <cellStyle name="Связанная ячейка 3" xfId="412"/>
    <cellStyle name="Связанная ячейка 4" xfId="413"/>
    <cellStyle name="Связанная ячейка 5" xfId="414"/>
    <cellStyle name="Связанная ячейка 6" xfId="415"/>
    <cellStyle name="Связанная ячейка 7" xfId="416"/>
    <cellStyle name="Связанная ячейка 8" xfId="417"/>
    <cellStyle name="Связанная ячейка 9" xfId="418"/>
    <cellStyle name="Текст предупреждения" xfId="419"/>
    <cellStyle name="Текст предупреждения 10" xfId="420"/>
    <cellStyle name="Текст предупреждения 2" xfId="421"/>
    <cellStyle name="Текст предупреждения 3" xfId="422"/>
    <cellStyle name="Текст предупреждения 4" xfId="423"/>
    <cellStyle name="Текст предупреждения 5" xfId="424"/>
    <cellStyle name="Текст предупреждения 6" xfId="425"/>
    <cellStyle name="Текст предупреждения 7" xfId="426"/>
    <cellStyle name="Текст предупреждения 8" xfId="427"/>
    <cellStyle name="Текст предупреждения 9" xfId="428"/>
    <cellStyle name="Comma" xfId="429"/>
    <cellStyle name="Comma [0]" xfId="430"/>
    <cellStyle name="Хороший" xfId="431"/>
    <cellStyle name="Хороший 10" xfId="432"/>
    <cellStyle name="Хороший 2" xfId="433"/>
    <cellStyle name="Хороший 3" xfId="434"/>
    <cellStyle name="Хороший 4" xfId="435"/>
    <cellStyle name="Хороший 5" xfId="436"/>
    <cellStyle name="Хороший 6" xfId="437"/>
    <cellStyle name="Хороший 7" xfId="438"/>
    <cellStyle name="Хороший 8" xfId="439"/>
    <cellStyle name="Хороший 9" xfId="4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%20&#1057;&#1052;&#1045;&#1058;&#1040;%202019%20&#1040;&#1050;&#1052;&#1040;&#1051;\&#1044;&#1086;&#1082;&#1091;&#1084;&#1077;&#1085;&#1090;%20&#1089;&#1084;&#1077;&#1090;&#1072;\&#1057;&#1040;&#1053;&#1054;&#1040;&#1058;%20&#1057;&#1059;&#1042;%20&#1041;&#1048;&#1053;&#1054;%20&#1051;&#1054;&#1049;&#1048;&#1061;&#1040;-2020%20&#1049;&#1048;&#1051;\&#1052;&#1080;&#1083;&#1083;&#1080;&#1081;%20&#1041;&#1072;&#1085;&#1082;\r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r_abc4"/>
    </sheetNames>
    <sheetDataSet>
      <sheetData sheetId="0">
        <row r="19">
          <cell r="H19">
            <v>12114528.12675</v>
          </cell>
        </row>
        <row r="39">
          <cell r="H39">
            <v>2496462.84265</v>
          </cell>
        </row>
        <row r="75">
          <cell r="A75">
            <v>38347791.84214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145" zoomScaleSheetLayoutView="145" zoomScalePageLayoutView="0" workbookViewId="0" topLeftCell="A1">
      <selection activeCell="A17" sqref="A17:H17"/>
    </sheetView>
  </sheetViews>
  <sheetFormatPr defaultColWidth="9.00390625" defaultRowHeight="12.75"/>
  <cols>
    <col min="1" max="1" width="4.00390625" style="9" customWidth="1"/>
    <col min="2" max="2" width="5.25390625" style="3" hidden="1" customWidth="1"/>
    <col min="3" max="3" width="31.25390625" style="3" customWidth="1"/>
    <col min="4" max="4" width="15.75390625" style="9" customWidth="1"/>
    <col min="5" max="5" width="16.125" style="9" customWidth="1"/>
    <col min="6" max="6" width="16.75390625" style="9" customWidth="1"/>
    <col min="7" max="7" width="16.875" style="9" customWidth="1"/>
    <col min="8" max="8" width="18.75390625" style="9" customWidth="1"/>
    <col min="9" max="16384" width="9.125" style="1" customWidth="1"/>
  </cols>
  <sheetData>
    <row r="1" spans="1:8" ht="21">
      <c r="A1" s="26" t="s">
        <v>6</v>
      </c>
      <c r="B1" s="26"/>
      <c r="C1" s="26"/>
      <c r="D1" s="26"/>
      <c r="E1" s="26"/>
      <c r="F1" s="26"/>
      <c r="G1" s="26"/>
      <c r="H1" s="26"/>
    </row>
    <row r="2" spans="1:8" s="2" customFormat="1" ht="79.5" customHeight="1">
      <c r="A2" s="27" t="s">
        <v>11</v>
      </c>
      <c r="B2" s="28"/>
      <c r="C2" s="28"/>
      <c r="D2" s="28"/>
      <c r="E2" s="28"/>
      <c r="F2" s="28"/>
      <c r="G2" s="28"/>
      <c r="H2" s="28"/>
    </row>
    <row r="3" spans="1:8" ht="18.75">
      <c r="A3" s="29"/>
      <c r="B3" s="29"/>
      <c r="C3" s="29"/>
      <c r="D3" s="29"/>
      <c r="E3" s="29"/>
      <c r="F3" s="29"/>
      <c r="G3" s="29"/>
      <c r="H3" s="29"/>
    </row>
    <row r="4" spans="1:8" s="3" customFormat="1" ht="40.5" customHeight="1">
      <c r="A4" s="17" t="s">
        <v>0</v>
      </c>
      <c r="B4" s="18" t="s">
        <v>1</v>
      </c>
      <c r="C4" s="18" t="s">
        <v>2</v>
      </c>
      <c r="D4" s="17" t="s">
        <v>3</v>
      </c>
      <c r="E4" s="17" t="s">
        <v>4</v>
      </c>
      <c r="F4" s="17" t="s">
        <v>5</v>
      </c>
      <c r="G4" s="17" t="s">
        <v>9</v>
      </c>
      <c r="H4" s="17" t="s">
        <v>7</v>
      </c>
    </row>
    <row r="5" spans="1:8" s="3" customFormat="1" ht="15" customHeight="1">
      <c r="A5" s="17">
        <v>1</v>
      </c>
      <c r="B5" s="18"/>
      <c r="C5" s="18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</row>
    <row r="6" spans="1:8" s="3" customFormat="1" ht="23.25" customHeight="1">
      <c r="A6" s="30"/>
      <c r="B6" s="31"/>
      <c r="C6" s="31"/>
      <c r="D6" s="31"/>
      <c r="E6" s="31"/>
      <c r="F6" s="31"/>
      <c r="G6" s="31"/>
      <c r="H6" s="32"/>
    </row>
    <row r="7" spans="1:8" s="3" customFormat="1" ht="35.25" customHeight="1">
      <c r="A7" s="10">
        <v>2</v>
      </c>
      <c r="B7" s="12"/>
      <c r="C7" s="20" t="s">
        <v>12</v>
      </c>
      <c r="D7" s="11">
        <f>'[1]vr_abc4'!$H$19/1000</f>
        <v>12114.52812675</v>
      </c>
      <c r="E7" s="11">
        <f>'[1]vr_abc4'!$H$39/1000</f>
        <v>2496.46284265</v>
      </c>
      <c r="F7" s="11">
        <f>'[1]vr_abc4'!$A$75/1000</f>
        <v>38347.791842139995</v>
      </c>
      <c r="G7" s="11"/>
      <c r="H7" s="16">
        <f>G7+F7+E7+D7</f>
        <v>52958.78281153999</v>
      </c>
    </row>
    <row r="8" spans="1:8" s="4" customFormat="1" ht="23.25" customHeight="1">
      <c r="A8" s="23"/>
      <c r="B8" s="24"/>
      <c r="C8" s="25"/>
      <c r="D8" s="15">
        <f>SUM(D7:D7)</f>
        <v>12114.52812675</v>
      </c>
      <c r="E8" s="15">
        <f>SUM(E7:E7)</f>
        <v>2496.46284265</v>
      </c>
      <c r="F8" s="15">
        <f>SUM(F7:F7)</f>
        <v>38347.791842139995</v>
      </c>
      <c r="G8" s="15">
        <f>SUM(G7:G7)</f>
        <v>0</v>
      </c>
      <c r="H8" s="15">
        <f>SUM(H7:H7)</f>
        <v>52958.78281153999</v>
      </c>
    </row>
    <row r="9" spans="1:8" s="3" customFormat="1" ht="23.25" customHeight="1">
      <c r="A9" s="22"/>
      <c r="B9" s="22"/>
      <c r="C9" s="22"/>
      <c r="D9" s="22"/>
      <c r="E9" s="22"/>
      <c r="F9" s="22"/>
      <c r="G9" s="22"/>
      <c r="H9" s="22"/>
    </row>
    <row r="10" spans="1:8" s="5" customFormat="1" ht="23.25" customHeight="1">
      <c r="A10" s="13"/>
      <c r="B10" s="13"/>
      <c r="C10" s="19" t="s">
        <v>8</v>
      </c>
      <c r="D10" s="13">
        <f>D8</f>
        <v>12114.52812675</v>
      </c>
      <c r="E10" s="13">
        <f>E8</f>
        <v>2496.46284265</v>
      </c>
      <c r="F10" s="13">
        <f>F8</f>
        <v>38347.791842139995</v>
      </c>
      <c r="G10" s="13">
        <f>G8</f>
        <v>0</v>
      </c>
      <c r="H10" s="13">
        <f>SUM(D10:G10)</f>
        <v>52958.78281154</v>
      </c>
    </row>
    <row r="11" spans="1:8" s="5" customFormat="1" ht="40.5" customHeight="1">
      <c r="A11" s="13"/>
      <c r="B11" s="13"/>
      <c r="C11" s="14" t="s">
        <v>10</v>
      </c>
      <c r="D11" s="13"/>
      <c r="E11" s="13"/>
      <c r="F11" s="14">
        <f>F10*5%</f>
        <v>1917.3895921069998</v>
      </c>
      <c r="G11" s="14">
        <f>G10*2%</f>
        <v>0</v>
      </c>
      <c r="H11" s="13">
        <f>SUM(F11:G11)</f>
        <v>1917.3895921069998</v>
      </c>
    </row>
    <row r="12" spans="1:8" s="6" customFormat="1" ht="23.25" customHeight="1">
      <c r="A12" s="15"/>
      <c r="B12" s="15"/>
      <c r="C12" s="15" t="s">
        <v>7</v>
      </c>
      <c r="D12" s="15">
        <f>SUM(D10:D11)</f>
        <v>12114.52812675</v>
      </c>
      <c r="E12" s="15">
        <f>SUM(E10:E11)</f>
        <v>2496.46284265</v>
      </c>
      <c r="F12" s="15">
        <f>SUM(F10:F11)</f>
        <v>40265.181434246995</v>
      </c>
      <c r="G12" s="15">
        <f>SUM(G10:G11)</f>
        <v>0</v>
      </c>
      <c r="H12" s="15">
        <f>SUM(H10:H11)</f>
        <v>54876.172403647</v>
      </c>
    </row>
    <row r="13" spans="1:8" ht="18.75">
      <c r="A13" s="7"/>
      <c r="B13" s="8"/>
      <c r="C13" s="8"/>
      <c r="D13" s="7"/>
      <c r="E13" s="7"/>
      <c r="F13" s="7"/>
      <c r="G13" s="7"/>
      <c r="H13" s="7"/>
    </row>
    <row r="17" spans="1:8" ht="15">
      <c r="A17" s="21"/>
      <c r="B17" s="21"/>
      <c r="C17" s="21"/>
      <c r="D17" s="21"/>
      <c r="E17" s="21"/>
      <c r="F17" s="21"/>
      <c r="G17" s="21"/>
      <c r="H17" s="21"/>
    </row>
  </sheetData>
  <sheetProtection/>
  <mergeCells count="7">
    <mergeCell ref="A17:H17"/>
    <mergeCell ref="A9:H9"/>
    <mergeCell ref="A8:C8"/>
    <mergeCell ref="A1:H1"/>
    <mergeCell ref="A2:H2"/>
    <mergeCell ref="A3:H3"/>
    <mergeCell ref="A6:H6"/>
  </mergeCells>
  <printOptions horizontalCentered="1"/>
  <pageMargins left="0.3937007874015748" right="0.2755905511811024" top="0.6692913385826772" bottom="0.5905511811023623" header="0.5118110236220472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Kashfi Asror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Yulduz Shaikramova</cp:lastModifiedBy>
  <cp:lastPrinted>2019-10-07T03:51:36Z</cp:lastPrinted>
  <dcterms:created xsi:type="dcterms:W3CDTF">2005-03-29T03:14:19Z</dcterms:created>
  <dcterms:modified xsi:type="dcterms:W3CDTF">2019-10-15T12:39:42Z</dcterms:modified>
  <cp:category/>
  <cp:version/>
  <cp:contentType/>
  <cp:contentStatus/>
</cp:coreProperties>
</file>